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070" activeTab="0"/>
  </bookViews>
  <sheets>
    <sheet name="Sheet1" sheetId="1" r:id="rId1"/>
  </sheets>
  <definedNames>
    <definedName name="_xlnm.Print_Area" localSheetId="0">'Sheet1'!$A$1:$AK$15</definedName>
  </definedNames>
  <calcPr fullCalcOnLoad="1"/>
</workbook>
</file>

<file path=xl/sharedStrings.xml><?xml version="1.0" encoding="utf-8"?>
<sst xmlns="http://schemas.openxmlformats.org/spreadsheetml/2006/main" count="25" uniqueCount="20">
  <si>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</si>
  <si>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</si>
  <si>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</si>
  <si>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</si>
  <si>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</si>
  <si>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</si>
  <si>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</si>
  <si>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</si>
  <si>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</si>
  <si>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</si>
  <si>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</si>
  <si>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</si>
  <si>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</si>
  <si>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</si>
  <si>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</si>
  <si>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</si>
  <si>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</si>
  <si>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</si>
  <si>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</si>
  <si>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 xml:space="preserve">                     ΤΟΝ ΟΚΤΩΒΡΙΟ ΤΟΥ 2019 ΚΑΙ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</si>
</sst>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tabSelected="1" zoomScale="75" zoomScaleNormal="75" zoomScalePageLayoutView="0" workbookViewId="0" topLeftCell="A1">
      <selection activeCell="Y24" sqref="Y24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7.00390625" style="0" customWidth="1"/>
  </cols>
  <sheetData>
    <row r="1" spans="1:37" ht="15">
      <c r="A1" s="32" t="s">
        <v>14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19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46" t="s">
        <v>0</v>
      </c>
      <c r="C4" s="47"/>
      <c r="D4" s="47"/>
      <c r="E4" s="47"/>
      <c r="F4" s="47"/>
      <c r="G4" s="48"/>
      <c r="H4" s="39" t="s">
        <v>15</v>
      </c>
      <c r="I4" s="39"/>
      <c r="J4" s="39"/>
      <c r="K4" s="39"/>
      <c r="L4" s="39"/>
      <c r="M4" s="39"/>
      <c r="N4" s="46" t="s">
        <v>18</v>
      </c>
      <c r="O4" s="47"/>
      <c r="P4" s="47"/>
      <c r="Q4" s="47"/>
      <c r="R4" s="47"/>
      <c r="S4" s="48"/>
      <c r="T4" s="39" t="s">
        <v>1</v>
      </c>
      <c r="U4" s="39"/>
      <c r="V4" s="39"/>
      <c r="W4" s="39"/>
      <c r="X4" s="39"/>
      <c r="Y4" s="39"/>
      <c r="Z4" s="39" t="s">
        <v>2</v>
      </c>
      <c r="AA4" s="39"/>
      <c r="AB4" s="39"/>
      <c r="AC4" s="39"/>
      <c r="AD4" s="39"/>
      <c r="AE4" s="39"/>
      <c r="AF4" s="39" t="s">
        <v>3</v>
      </c>
      <c r="AG4" s="39"/>
      <c r="AH4" s="39"/>
      <c r="AI4" s="39"/>
      <c r="AJ4" s="39"/>
      <c r="AK4" s="40"/>
    </row>
    <row r="5" spans="1:37" ht="15">
      <c r="A5" s="7"/>
      <c r="B5" s="41">
        <v>2019</v>
      </c>
      <c r="C5" s="42"/>
      <c r="D5" s="41">
        <v>2020</v>
      </c>
      <c r="E5" s="42"/>
      <c r="F5" s="41" t="s">
        <v>4</v>
      </c>
      <c r="G5" s="42"/>
      <c r="H5" s="41">
        <v>2019</v>
      </c>
      <c r="I5" s="42"/>
      <c r="J5" s="41">
        <v>2020</v>
      </c>
      <c r="K5" s="42"/>
      <c r="L5" s="43" t="s">
        <v>4</v>
      </c>
      <c r="M5" s="43"/>
      <c r="N5" s="41">
        <v>2019</v>
      </c>
      <c r="O5" s="42"/>
      <c r="P5" s="41">
        <v>2020</v>
      </c>
      <c r="Q5" s="42"/>
      <c r="R5" s="41" t="s">
        <v>4</v>
      </c>
      <c r="S5" s="42"/>
      <c r="T5" s="41">
        <v>2019</v>
      </c>
      <c r="U5" s="42"/>
      <c r="V5" s="41">
        <v>2020</v>
      </c>
      <c r="W5" s="42"/>
      <c r="X5" s="43" t="s">
        <v>4</v>
      </c>
      <c r="Y5" s="43"/>
      <c r="Z5" s="41">
        <v>2019</v>
      </c>
      <c r="AA5" s="42"/>
      <c r="AB5" s="41">
        <v>2020</v>
      </c>
      <c r="AC5" s="42"/>
      <c r="AD5" s="43" t="s">
        <v>4</v>
      </c>
      <c r="AE5" s="43"/>
      <c r="AF5" s="41">
        <v>2019</v>
      </c>
      <c r="AG5" s="42"/>
      <c r="AH5" s="41">
        <v>2020</v>
      </c>
      <c r="AI5" s="42"/>
      <c r="AJ5" s="43" t="s">
        <v>4</v>
      </c>
      <c r="AK5" s="44"/>
    </row>
    <row r="6" spans="1:39" ht="26.25" customHeight="1">
      <c r="A6" s="9" t="s">
        <v>8</v>
      </c>
      <c r="B6" s="20">
        <v>4828</v>
      </c>
      <c r="C6" s="19">
        <f>B6/B13</f>
        <v>0.7656200444021567</v>
      </c>
      <c r="D6" s="20">
        <v>6989</v>
      </c>
      <c r="E6" s="19">
        <f>D6/D13</f>
        <v>0.7837837837837838</v>
      </c>
      <c r="F6" s="21">
        <f aca="true" t="shared" si="0" ref="F6:F13">D6-B6</f>
        <v>2161</v>
      </c>
      <c r="G6" s="19">
        <f aca="true" t="shared" si="1" ref="G6:G13">F6/B6</f>
        <v>0.4475973487986744</v>
      </c>
      <c r="H6" s="20">
        <v>544</v>
      </c>
      <c r="I6" s="19">
        <f>H6/H13</f>
        <v>0.6453143534994069</v>
      </c>
      <c r="J6" s="20">
        <v>2505</v>
      </c>
      <c r="K6" s="19">
        <f>J6/J13</f>
        <v>0.47832728661447393</v>
      </c>
      <c r="L6" s="21">
        <f aca="true" t="shared" si="2" ref="L6:L13">J6-H6</f>
        <v>1961</v>
      </c>
      <c r="M6" s="19">
        <f aca="true" t="shared" si="3" ref="M6:M13">L6/H6</f>
        <v>3.604779411764706</v>
      </c>
      <c r="N6" s="20">
        <v>2044</v>
      </c>
      <c r="O6" s="19">
        <f>N6/N13</f>
        <v>0.7542435424354244</v>
      </c>
      <c r="P6" s="20">
        <v>3986</v>
      </c>
      <c r="Q6" s="19">
        <f>P6/P13</f>
        <v>0.710263720598717</v>
      </c>
      <c r="R6" s="21">
        <f>P6-N6</f>
        <v>1942</v>
      </c>
      <c r="S6" s="19">
        <f>R6/N6</f>
        <v>0.9500978473581213</v>
      </c>
      <c r="T6" s="20">
        <v>3523</v>
      </c>
      <c r="U6" s="19">
        <f>T6/T13</f>
        <v>0.7157659488013003</v>
      </c>
      <c r="V6" s="20">
        <v>5390</v>
      </c>
      <c r="W6" s="19">
        <f>V6/V13</f>
        <v>0.700454840805718</v>
      </c>
      <c r="X6" s="21">
        <f>V6-T6</f>
        <v>1867</v>
      </c>
      <c r="Y6" s="19">
        <f>X6/T6</f>
        <v>0.5299460686914561</v>
      </c>
      <c r="Z6" s="20">
        <v>982</v>
      </c>
      <c r="AA6" s="19">
        <f>Z6/Z13</f>
        <v>0.5570051049347703</v>
      </c>
      <c r="AB6" s="20">
        <v>1993</v>
      </c>
      <c r="AC6" s="19">
        <f>AB6/AB13</f>
        <v>0.4950322901142573</v>
      </c>
      <c r="AD6" s="21">
        <f>AB6-Z6</f>
        <v>1011</v>
      </c>
      <c r="AE6" s="19">
        <f>AD6/Z6</f>
        <v>1.0295315682281059</v>
      </c>
      <c r="AF6" s="21">
        <f aca="true" t="shared" si="4" ref="AF6:AF13">SUM(B6,H6,N6,T6,Z6)</f>
        <v>11921</v>
      </c>
      <c r="AG6" s="19">
        <f>AF6/AF13</f>
        <v>0.7205633462282398</v>
      </c>
      <c r="AH6" s="21">
        <f>SUM(D6,J6,P6,V6,AB6)</f>
        <v>20863</v>
      </c>
      <c r="AI6" s="22">
        <f>AH6/AH13</f>
        <v>0.6625909105345062</v>
      </c>
      <c r="AJ6" s="21">
        <f>AH6-AF6</f>
        <v>8942</v>
      </c>
      <c r="AK6" s="23">
        <f>AJ6/AF6</f>
        <v>0.750104856975086</v>
      </c>
      <c r="AL6" s="1"/>
      <c r="AM6" s="1"/>
    </row>
    <row r="7" spans="1:39" ht="26.25" customHeight="1">
      <c r="A7" s="10" t="s">
        <v>6</v>
      </c>
      <c r="B7" s="20">
        <v>764</v>
      </c>
      <c r="C7" s="19">
        <f>B7/B13</f>
        <v>0.12115445607358072</v>
      </c>
      <c r="D7" s="20">
        <v>995</v>
      </c>
      <c r="E7" s="19">
        <f>D7/D13</f>
        <v>0.11158461365930246</v>
      </c>
      <c r="F7" s="21">
        <f t="shared" si="0"/>
        <v>231</v>
      </c>
      <c r="G7" s="19">
        <f t="shared" si="1"/>
        <v>0.3023560209424084</v>
      </c>
      <c r="H7" s="20">
        <v>254</v>
      </c>
      <c r="I7" s="19">
        <f>H7/H13</f>
        <v>0.3013048635824436</v>
      </c>
      <c r="J7" s="20">
        <v>2126</v>
      </c>
      <c r="K7" s="19">
        <f>J7/J13</f>
        <v>0.405957609318312</v>
      </c>
      <c r="L7" s="21">
        <f t="shared" si="2"/>
        <v>1872</v>
      </c>
      <c r="M7" s="19">
        <f t="shared" si="3"/>
        <v>7.3700787401574805</v>
      </c>
      <c r="N7" s="20">
        <v>445</v>
      </c>
      <c r="O7" s="19">
        <f>N7/N13</f>
        <v>0.16420664206642066</v>
      </c>
      <c r="P7" s="20">
        <v>1049</v>
      </c>
      <c r="Q7" s="19">
        <f>P7/P13</f>
        <v>0.18692088382038488</v>
      </c>
      <c r="R7" s="21">
        <f aca="true" t="shared" si="5" ref="R7:R13">P7-N7</f>
        <v>604</v>
      </c>
      <c r="S7" s="19">
        <f aca="true" t="shared" si="6" ref="S7:S13">R7/N7</f>
        <v>1.3573033707865167</v>
      </c>
      <c r="T7" s="20">
        <v>777</v>
      </c>
      <c r="U7" s="19">
        <f>T7/T13</f>
        <v>0.15786265745631856</v>
      </c>
      <c r="V7" s="20">
        <v>1349</v>
      </c>
      <c r="W7" s="19">
        <f>V7/V13</f>
        <v>0.17530864197530865</v>
      </c>
      <c r="X7" s="21">
        <f aca="true" t="shared" si="7" ref="X7:X13">V7-T7</f>
        <v>572</v>
      </c>
      <c r="Y7" s="19">
        <f aca="true" t="shared" si="8" ref="Y7:Y13">X7/T7</f>
        <v>0.7361647361647362</v>
      </c>
      <c r="Z7" s="20">
        <v>346</v>
      </c>
      <c r="AA7" s="19">
        <f>Z7/Z13</f>
        <v>0.19625638116846283</v>
      </c>
      <c r="AB7" s="20">
        <v>1017</v>
      </c>
      <c r="AC7" s="19">
        <f>AB7/AB13</f>
        <v>0.2526080476900149</v>
      </c>
      <c r="AD7" s="21">
        <f aca="true" t="shared" si="9" ref="AD7:AD13">AB7-Z7</f>
        <v>671</v>
      </c>
      <c r="AE7" s="19">
        <f aca="true" t="shared" si="10" ref="AE7:AE13">AD7/Z7</f>
        <v>1.939306358381503</v>
      </c>
      <c r="AF7" s="21">
        <f t="shared" si="4"/>
        <v>2586</v>
      </c>
      <c r="AG7" s="19">
        <f>AF7/AF13</f>
        <v>0.15631044487427467</v>
      </c>
      <c r="AH7" s="21">
        <f aca="true" t="shared" si="11" ref="AH7:AH12">SUM(D7,J7,P7,V7,AB7)</f>
        <v>6536</v>
      </c>
      <c r="AI7" s="22">
        <f>AH7/AH13</f>
        <v>0.20757773049194905</v>
      </c>
      <c r="AJ7" s="21">
        <f aca="true" t="shared" si="12" ref="AJ7:AJ13">AH7-AF7</f>
        <v>3950</v>
      </c>
      <c r="AK7" s="23">
        <f aca="true" t="shared" si="13" ref="AK7:AK13">AJ7/AF7</f>
        <v>1.5274555297757153</v>
      </c>
      <c r="AL7" s="1"/>
      <c r="AM7" s="1"/>
    </row>
    <row r="8" spans="1:39" ht="18" customHeight="1">
      <c r="A8" s="10" t="s">
        <v>7</v>
      </c>
      <c r="B8" s="20">
        <v>225</v>
      </c>
      <c r="C8" s="19">
        <f>B8/B13</f>
        <v>0.0356803044719315</v>
      </c>
      <c r="D8" s="20">
        <v>241</v>
      </c>
      <c r="E8" s="19">
        <f>D8/D13</f>
        <v>0.02702702702702703</v>
      </c>
      <c r="F8" s="21">
        <f t="shared" si="0"/>
        <v>16</v>
      </c>
      <c r="G8" s="19">
        <f t="shared" si="1"/>
        <v>0.07111111111111111</v>
      </c>
      <c r="H8" s="20">
        <v>7</v>
      </c>
      <c r="I8" s="19">
        <f>H8/H13</f>
        <v>0.00830367734282325</v>
      </c>
      <c r="J8" s="20">
        <v>69</v>
      </c>
      <c r="K8" s="19">
        <f>J8/J13</f>
        <v>0.013175482146266947</v>
      </c>
      <c r="L8" s="21">
        <f t="shared" si="2"/>
        <v>62</v>
      </c>
      <c r="M8" s="19">
        <f t="shared" si="3"/>
        <v>8.857142857142858</v>
      </c>
      <c r="N8" s="20">
        <v>46</v>
      </c>
      <c r="O8" s="19">
        <f>N8/N13</f>
        <v>0.016974169741697416</v>
      </c>
      <c r="P8" s="20">
        <v>89</v>
      </c>
      <c r="Q8" s="19">
        <f>P8/P13</f>
        <v>0.01585887384176764</v>
      </c>
      <c r="R8" s="21">
        <f t="shared" si="5"/>
        <v>43</v>
      </c>
      <c r="S8" s="19">
        <f t="shared" si="6"/>
        <v>0.9347826086956522</v>
      </c>
      <c r="T8" s="20">
        <v>105</v>
      </c>
      <c r="U8" s="19">
        <f>T8/T13</f>
        <v>0.021332791548151157</v>
      </c>
      <c r="V8" s="20">
        <v>163</v>
      </c>
      <c r="W8" s="19">
        <f>V8/V13</f>
        <v>0.021182586094866798</v>
      </c>
      <c r="X8" s="21">
        <f t="shared" si="7"/>
        <v>58</v>
      </c>
      <c r="Y8" s="19">
        <f t="shared" si="8"/>
        <v>0.5523809523809524</v>
      </c>
      <c r="Z8" s="20">
        <v>135</v>
      </c>
      <c r="AA8" s="19">
        <f>Z8/Z13</f>
        <v>0.07657402155416904</v>
      </c>
      <c r="AB8" s="20">
        <v>349</v>
      </c>
      <c r="AC8" s="19">
        <f>AB8/AB13</f>
        <v>0.08668653750620964</v>
      </c>
      <c r="AD8" s="21">
        <f t="shared" si="9"/>
        <v>214</v>
      </c>
      <c r="AE8" s="19">
        <f t="shared" si="10"/>
        <v>1.5851851851851853</v>
      </c>
      <c r="AF8" s="21">
        <f t="shared" si="4"/>
        <v>518</v>
      </c>
      <c r="AG8" s="19">
        <f>AF8/AF13</f>
        <v>0.03131044487427466</v>
      </c>
      <c r="AH8" s="21">
        <f t="shared" si="11"/>
        <v>911</v>
      </c>
      <c r="AI8" s="22">
        <f>AH8/AH13</f>
        <v>0.028932575348556547</v>
      </c>
      <c r="AJ8" s="21">
        <f t="shared" si="12"/>
        <v>393</v>
      </c>
      <c r="AK8" s="23">
        <f t="shared" si="13"/>
        <v>0.7586872586872587</v>
      </c>
      <c r="AL8" s="1"/>
      <c r="AM8" s="1"/>
    </row>
    <row r="9" spans="1:39" s="31" customFormat="1" ht="17.25" customHeight="1">
      <c r="A9" s="9" t="s">
        <v>9</v>
      </c>
      <c r="B9" s="30">
        <v>30</v>
      </c>
      <c r="C9" s="19">
        <f>B9/B13</f>
        <v>0.004757373929590866</v>
      </c>
      <c r="D9" s="30">
        <v>46</v>
      </c>
      <c r="E9" s="19">
        <f>D9/D13</f>
        <v>0.0051586856566109675</v>
      </c>
      <c r="F9" s="21">
        <f t="shared" si="0"/>
        <v>16</v>
      </c>
      <c r="G9" s="19">
        <f t="shared" si="1"/>
        <v>0.5333333333333333</v>
      </c>
      <c r="H9" s="30">
        <v>10</v>
      </c>
      <c r="I9" s="19">
        <f>H9/H13</f>
        <v>0.011862396204033215</v>
      </c>
      <c r="J9" s="30">
        <v>63</v>
      </c>
      <c r="K9" s="19">
        <f>J9/J13</f>
        <v>0.01202978804659156</v>
      </c>
      <c r="L9" s="21">
        <f t="shared" si="2"/>
        <v>53</v>
      </c>
      <c r="M9" s="19">
        <f t="shared" si="3"/>
        <v>5.3</v>
      </c>
      <c r="N9" s="30">
        <v>10</v>
      </c>
      <c r="O9" s="19">
        <f>N9/N13</f>
        <v>0.0036900369003690036</v>
      </c>
      <c r="P9" s="30">
        <v>26</v>
      </c>
      <c r="Q9" s="19">
        <f>P9/P13</f>
        <v>0.004632929436920884</v>
      </c>
      <c r="R9" s="21">
        <f t="shared" si="5"/>
        <v>16</v>
      </c>
      <c r="S9" s="19">
        <f t="shared" si="6"/>
        <v>1.6</v>
      </c>
      <c r="T9" s="30">
        <v>25</v>
      </c>
      <c r="U9" s="19">
        <f>T9/T13</f>
        <v>0.0050792360828931325</v>
      </c>
      <c r="V9" s="30">
        <v>29</v>
      </c>
      <c r="W9" s="19">
        <f>V9/V13</f>
        <v>0.0037686809616634177</v>
      </c>
      <c r="X9" s="21">
        <f t="shared" si="7"/>
        <v>4</v>
      </c>
      <c r="Y9" s="19">
        <f t="shared" si="8"/>
        <v>0.16</v>
      </c>
      <c r="Z9" s="30">
        <v>8</v>
      </c>
      <c r="AA9" s="19">
        <f>Z9/Z13</f>
        <v>0.0045377197958026095</v>
      </c>
      <c r="AB9" s="30">
        <v>8</v>
      </c>
      <c r="AC9" s="19">
        <f>AB9/AB13</f>
        <v>0.001987083954297069</v>
      </c>
      <c r="AD9" s="21">
        <f t="shared" si="9"/>
        <v>0</v>
      </c>
      <c r="AE9" s="19">
        <f t="shared" si="10"/>
        <v>0</v>
      </c>
      <c r="AF9" s="21">
        <f t="shared" si="4"/>
        <v>83</v>
      </c>
      <c r="AG9" s="19">
        <f>AF9/AF13</f>
        <v>0.005016924564796905</v>
      </c>
      <c r="AH9" s="21">
        <f t="shared" si="11"/>
        <v>172</v>
      </c>
      <c r="AI9" s="22">
        <f>AH9/AH13</f>
        <v>0.005462571855051291</v>
      </c>
      <c r="AJ9" s="21">
        <f t="shared" si="12"/>
        <v>89</v>
      </c>
      <c r="AK9" s="23">
        <f t="shared" si="13"/>
        <v>1.072289156626506</v>
      </c>
      <c r="AL9" s="1"/>
      <c r="AM9" s="1"/>
    </row>
    <row r="10" spans="1:39" s="13" customFormat="1" ht="21.75" customHeight="1">
      <c r="A10" s="33" t="s">
        <v>10</v>
      </c>
      <c r="B10" s="20">
        <v>314</v>
      </c>
      <c r="C10" s="35">
        <f>B10/B13</f>
        <v>0.04979384712971773</v>
      </c>
      <c r="D10" s="34">
        <v>457</v>
      </c>
      <c r="E10" s="35">
        <f>D10/D13</f>
        <v>0.051250420545026355</v>
      </c>
      <c r="F10" s="36">
        <f t="shared" si="0"/>
        <v>143</v>
      </c>
      <c r="G10" s="35">
        <f t="shared" si="1"/>
        <v>0.4554140127388535</v>
      </c>
      <c r="H10" s="20">
        <v>26</v>
      </c>
      <c r="I10" s="35">
        <f>H10/H13</f>
        <v>0.03084223013048636</v>
      </c>
      <c r="J10" s="34">
        <v>467</v>
      </c>
      <c r="K10" s="35">
        <f>J10/J13</f>
        <v>0.0891731907580676</v>
      </c>
      <c r="L10" s="36">
        <f t="shared" si="2"/>
        <v>441</v>
      </c>
      <c r="M10" s="35">
        <f t="shared" si="3"/>
        <v>16.96153846153846</v>
      </c>
      <c r="N10" s="20">
        <v>135</v>
      </c>
      <c r="O10" s="35">
        <f>N10/N13</f>
        <v>0.04981549815498155</v>
      </c>
      <c r="P10" s="34">
        <v>392</v>
      </c>
      <c r="Q10" s="35">
        <f>P10/P13</f>
        <v>0.0698503207412687</v>
      </c>
      <c r="R10" s="36">
        <f t="shared" si="5"/>
        <v>257</v>
      </c>
      <c r="S10" s="35">
        <f t="shared" si="6"/>
        <v>1.9037037037037037</v>
      </c>
      <c r="T10" s="20">
        <v>283</v>
      </c>
      <c r="U10" s="35">
        <f>T10/T13</f>
        <v>0.057496952458350264</v>
      </c>
      <c r="V10" s="34">
        <v>548</v>
      </c>
      <c r="W10" s="35">
        <f>V10/V13</f>
        <v>0.07121507472384665</v>
      </c>
      <c r="X10" s="36">
        <f t="shared" si="7"/>
        <v>265</v>
      </c>
      <c r="Y10" s="35">
        <f t="shared" si="8"/>
        <v>0.9363957597173145</v>
      </c>
      <c r="Z10" s="20">
        <v>78</v>
      </c>
      <c r="AA10" s="35">
        <f>Z10/Z13</f>
        <v>0.04424276800907544</v>
      </c>
      <c r="AB10" s="34">
        <v>344</v>
      </c>
      <c r="AC10" s="35">
        <f>AB10/AB13</f>
        <v>0.08544461003477397</v>
      </c>
      <c r="AD10" s="36">
        <f t="shared" si="9"/>
        <v>266</v>
      </c>
      <c r="AE10" s="35">
        <f t="shared" si="10"/>
        <v>3.41025641025641</v>
      </c>
      <c r="AF10" s="36">
        <f t="shared" si="4"/>
        <v>836</v>
      </c>
      <c r="AG10" s="35">
        <f>AF10/AF13</f>
        <v>0.05053191489361702</v>
      </c>
      <c r="AH10" s="36">
        <f t="shared" si="11"/>
        <v>2208</v>
      </c>
      <c r="AI10" s="37">
        <f>AH10/AH13</f>
        <v>0.07012417823228634</v>
      </c>
      <c r="AJ10" s="36">
        <f t="shared" si="12"/>
        <v>1372</v>
      </c>
      <c r="AK10" s="38">
        <f t="shared" si="13"/>
        <v>1.6411483253588517</v>
      </c>
      <c r="AL10" s="12"/>
      <c r="AM10" s="12"/>
    </row>
    <row r="11" spans="1:39" ht="58.5" customHeight="1">
      <c r="A11" s="9" t="s">
        <v>11</v>
      </c>
      <c r="B11" s="20">
        <v>85</v>
      </c>
      <c r="C11" s="19">
        <f>B11/B13</f>
        <v>0.013479226133840786</v>
      </c>
      <c r="D11" s="20">
        <v>105</v>
      </c>
      <c r="E11" s="19">
        <f>D11/D13</f>
        <v>0.01177526073791634</v>
      </c>
      <c r="F11" s="21">
        <f t="shared" si="0"/>
        <v>20</v>
      </c>
      <c r="G11" s="19">
        <f t="shared" si="1"/>
        <v>0.23529411764705882</v>
      </c>
      <c r="H11" s="20">
        <v>0</v>
      </c>
      <c r="I11" s="19">
        <f>H11/H13</f>
        <v>0</v>
      </c>
      <c r="J11" s="20">
        <v>3</v>
      </c>
      <c r="K11" s="19">
        <f>J11/J13</f>
        <v>0.0005728470498376934</v>
      </c>
      <c r="L11" s="21">
        <f t="shared" si="2"/>
        <v>3</v>
      </c>
      <c r="M11" s="19" t="e">
        <f t="shared" si="3"/>
        <v>#DIV/0!</v>
      </c>
      <c r="N11" s="20">
        <v>14</v>
      </c>
      <c r="O11" s="19">
        <f>N11/N13</f>
        <v>0.0051660516605166054</v>
      </c>
      <c r="P11" s="20">
        <v>37</v>
      </c>
      <c r="Q11" s="19">
        <f>P11/P13</f>
        <v>0.0065930149679258735</v>
      </c>
      <c r="R11" s="21">
        <f t="shared" si="5"/>
        <v>23</v>
      </c>
      <c r="S11" s="19">
        <f t="shared" si="6"/>
        <v>1.6428571428571428</v>
      </c>
      <c r="T11" s="20">
        <v>178</v>
      </c>
      <c r="U11" s="19">
        <f>T11/T13</f>
        <v>0.036164160910199104</v>
      </c>
      <c r="V11" s="20">
        <v>172</v>
      </c>
      <c r="W11" s="19">
        <f>V11/V13</f>
        <v>0.02235217673814165</v>
      </c>
      <c r="X11" s="21">
        <f t="shared" si="7"/>
        <v>-6</v>
      </c>
      <c r="Y11" s="19">
        <f t="shared" si="8"/>
        <v>-0.033707865168539325</v>
      </c>
      <c r="Z11" s="20">
        <v>198</v>
      </c>
      <c r="AA11" s="19">
        <f>Z11/Z13</f>
        <v>0.11230856494611458</v>
      </c>
      <c r="AB11" s="20">
        <v>292</v>
      </c>
      <c r="AC11" s="19">
        <f>AB11/AB13</f>
        <v>0.07252856433184302</v>
      </c>
      <c r="AD11" s="21">
        <f t="shared" si="9"/>
        <v>94</v>
      </c>
      <c r="AE11" s="19">
        <f t="shared" si="10"/>
        <v>0.47474747474747475</v>
      </c>
      <c r="AF11" s="21">
        <f t="shared" si="4"/>
        <v>475</v>
      </c>
      <c r="AG11" s="19">
        <f>AF11/AF13</f>
        <v>0.028711315280464215</v>
      </c>
      <c r="AH11" s="21">
        <f t="shared" si="11"/>
        <v>609</v>
      </c>
      <c r="AI11" s="22">
        <f>AH11/AH13</f>
        <v>0.01934131546352463</v>
      </c>
      <c r="AJ11" s="21">
        <f t="shared" si="12"/>
        <v>134</v>
      </c>
      <c r="AK11" s="23">
        <f t="shared" si="13"/>
        <v>0.28210526315789475</v>
      </c>
      <c r="AL11" s="1"/>
      <c r="AM11" s="1"/>
    </row>
    <row r="12" spans="1:39" ht="46.5" customHeight="1">
      <c r="A12" s="9" t="s">
        <v>12</v>
      </c>
      <c r="B12" s="20">
        <v>60</v>
      </c>
      <c r="C12" s="19">
        <f>B12/B13</f>
        <v>0.009514747859181731</v>
      </c>
      <c r="D12" s="20">
        <v>84</v>
      </c>
      <c r="E12" s="19">
        <f>D12/D13</f>
        <v>0.009420208590333072</v>
      </c>
      <c r="F12" s="21">
        <f t="shared" si="0"/>
        <v>24</v>
      </c>
      <c r="G12" s="19">
        <f t="shared" si="1"/>
        <v>0.4</v>
      </c>
      <c r="H12" s="20">
        <v>2</v>
      </c>
      <c r="I12" s="19">
        <f>H12/H13</f>
        <v>0.002372479240806643</v>
      </c>
      <c r="J12" s="20">
        <v>4</v>
      </c>
      <c r="K12" s="19">
        <f>J12/J13</f>
        <v>0.0007637960664502578</v>
      </c>
      <c r="L12" s="21">
        <f t="shared" si="2"/>
        <v>2</v>
      </c>
      <c r="M12" s="19">
        <f t="shared" si="3"/>
        <v>1</v>
      </c>
      <c r="N12" s="20">
        <v>16</v>
      </c>
      <c r="O12" s="19">
        <f>N12/N13</f>
        <v>0.005904059040590406</v>
      </c>
      <c r="P12" s="20">
        <v>33</v>
      </c>
      <c r="Q12" s="19">
        <f>P12/P13</f>
        <v>0.005880256593014968</v>
      </c>
      <c r="R12" s="21">
        <f t="shared" si="5"/>
        <v>17</v>
      </c>
      <c r="S12" s="19">
        <f t="shared" si="6"/>
        <v>1.0625</v>
      </c>
      <c r="T12" s="20">
        <v>31</v>
      </c>
      <c r="U12" s="19">
        <f>T12/T13</f>
        <v>0.006298252742787485</v>
      </c>
      <c r="V12" s="20">
        <v>44</v>
      </c>
      <c r="W12" s="19">
        <f>V12/V13</f>
        <v>0.005717998700454841</v>
      </c>
      <c r="X12" s="21">
        <f t="shared" si="7"/>
        <v>13</v>
      </c>
      <c r="Y12" s="19">
        <f t="shared" si="8"/>
        <v>0.41935483870967744</v>
      </c>
      <c r="Z12" s="20">
        <v>16</v>
      </c>
      <c r="AA12" s="19">
        <f>Z12/Z13</f>
        <v>0.009075439591605219</v>
      </c>
      <c r="AB12" s="20">
        <v>23</v>
      </c>
      <c r="AC12" s="19">
        <f>AB12/AB13</f>
        <v>0.005712866368604074</v>
      </c>
      <c r="AD12" s="21">
        <f t="shared" si="9"/>
        <v>7</v>
      </c>
      <c r="AE12" s="19">
        <f t="shared" si="10"/>
        <v>0.4375</v>
      </c>
      <c r="AF12" s="21">
        <f t="shared" si="4"/>
        <v>125</v>
      </c>
      <c r="AG12" s="19">
        <f>AF12/AF13</f>
        <v>0.007555609284332689</v>
      </c>
      <c r="AH12" s="21">
        <f t="shared" si="11"/>
        <v>188</v>
      </c>
      <c r="AI12" s="22">
        <f>AH12/AH13</f>
        <v>0.0059707180741258295</v>
      </c>
      <c r="AJ12" s="21">
        <f t="shared" si="12"/>
        <v>63</v>
      </c>
      <c r="AK12" s="23">
        <f t="shared" si="13"/>
        <v>0.504</v>
      </c>
      <c r="AL12" s="1"/>
      <c r="AM12" s="1"/>
    </row>
    <row r="13" spans="1:39" ht="15.75" thickBot="1">
      <c r="A13" s="11" t="s">
        <v>5</v>
      </c>
      <c r="B13" s="20">
        <f>SUM(B6:B12)</f>
        <v>6306</v>
      </c>
      <c r="C13" s="25">
        <f>B13/B13</f>
        <v>1</v>
      </c>
      <c r="D13" s="24">
        <f>SUM(D6:D8,D9:D12)</f>
        <v>8917</v>
      </c>
      <c r="E13" s="25">
        <f>D13/D13</f>
        <v>1</v>
      </c>
      <c r="F13" s="26">
        <f t="shared" si="0"/>
        <v>2611</v>
      </c>
      <c r="G13" s="27">
        <f t="shared" si="1"/>
        <v>0.4140501110053917</v>
      </c>
      <c r="H13" s="29">
        <f>SUM(H6:H8,H9:H12)</f>
        <v>843</v>
      </c>
      <c r="I13" s="25">
        <f>H13/H13</f>
        <v>1</v>
      </c>
      <c r="J13" s="24">
        <f>SUM(J6:J8,J9:J12)</f>
        <v>5237</v>
      </c>
      <c r="K13" s="25">
        <f>J13/J13</f>
        <v>1</v>
      </c>
      <c r="L13" s="26">
        <f t="shared" si="2"/>
        <v>4394</v>
      </c>
      <c r="M13" s="27">
        <f t="shared" si="3"/>
        <v>5.212336892052194</v>
      </c>
      <c r="N13" s="29">
        <f>SUM(N6:N8,N9:N12)</f>
        <v>2710</v>
      </c>
      <c r="O13" s="25">
        <f>N13/N13</f>
        <v>1</v>
      </c>
      <c r="P13" s="24">
        <f>SUM(P6:P8,P9:P12)</f>
        <v>5612</v>
      </c>
      <c r="Q13" s="25">
        <f>P13/P13</f>
        <v>1</v>
      </c>
      <c r="R13" s="26">
        <f t="shared" si="5"/>
        <v>2902</v>
      </c>
      <c r="S13" s="27">
        <f t="shared" si="6"/>
        <v>1.0708487084870848</v>
      </c>
      <c r="T13" s="29">
        <f>SUM(T9:T12,T6:T8)</f>
        <v>4922</v>
      </c>
      <c r="U13" s="25">
        <f>T13/T13</f>
        <v>1</v>
      </c>
      <c r="V13" s="24">
        <f>SUM(V6:V8,V9:V12)</f>
        <v>7695</v>
      </c>
      <c r="W13" s="25">
        <f>V13/V13</f>
        <v>1</v>
      </c>
      <c r="X13" s="26">
        <f t="shared" si="7"/>
        <v>2773</v>
      </c>
      <c r="Y13" s="27">
        <f t="shared" si="8"/>
        <v>0.5633888663145064</v>
      </c>
      <c r="Z13" s="29">
        <f>SUM(Z9:Z12,Z6:Z8)</f>
        <v>1763</v>
      </c>
      <c r="AA13" s="25">
        <f>Z13/Z13</f>
        <v>1</v>
      </c>
      <c r="AB13" s="24">
        <f>SUM(AB6:AB8,AB9:AB12)</f>
        <v>4026</v>
      </c>
      <c r="AC13" s="25">
        <f>AB13/AB13</f>
        <v>1</v>
      </c>
      <c r="AD13" s="26">
        <f t="shared" si="9"/>
        <v>2263</v>
      </c>
      <c r="AE13" s="27">
        <f t="shared" si="10"/>
        <v>1.283607487237663</v>
      </c>
      <c r="AF13" s="26">
        <f t="shared" si="4"/>
        <v>16544</v>
      </c>
      <c r="AG13" s="25">
        <f>AF13/AF13</f>
        <v>1</v>
      </c>
      <c r="AH13" s="26">
        <f>SUM(D13,J13,P13,V13,AB13)</f>
        <v>31487</v>
      </c>
      <c r="AI13" s="25">
        <f>AH13/AH13</f>
        <v>1</v>
      </c>
      <c r="AJ13" s="26">
        <f t="shared" si="12"/>
        <v>14943</v>
      </c>
      <c r="AK13" s="28">
        <f t="shared" si="13"/>
        <v>0.903227756286267</v>
      </c>
      <c r="AL13" s="1"/>
      <c r="AM13" s="1"/>
    </row>
    <row r="14" spans="1:37" ht="21.75" customHeight="1">
      <c r="A14" s="45" t="s">
        <v>16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"/>
      <c r="S14" s="1"/>
      <c r="U14" s="1"/>
      <c r="V14" s="1"/>
      <c r="W14" s="1"/>
      <c r="X14" s="1"/>
      <c r="Y14" s="1"/>
      <c r="AA14" s="1"/>
      <c r="AB14" s="1"/>
      <c r="AC14" s="1"/>
      <c r="AD14" s="1"/>
      <c r="AE14" s="1"/>
      <c r="AF14" s="1"/>
      <c r="AG14" s="1"/>
      <c r="AH14" s="1"/>
      <c r="AI14" s="3"/>
      <c r="AJ14" s="1"/>
      <c r="AK14" s="1"/>
    </row>
    <row r="15" spans="1:27" ht="15">
      <c r="A15" s="4" t="s">
        <v>17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/>
      <c r="O15" s="1"/>
      <c r="P15" s="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1"/>
      <c r="C16" s="1"/>
      <c r="D16" s="1"/>
      <c r="E16" s="1"/>
      <c r="F16" s="1"/>
      <c r="N16"/>
      <c r="O16" s="1"/>
      <c r="P16" s="6" t="s">
        <v>13</v>
      </c>
      <c r="Q16" s="1"/>
      <c r="S16" s="1"/>
      <c r="T16" s="1"/>
      <c r="U16" s="1"/>
      <c r="V16" s="1"/>
      <c r="W16" s="1"/>
      <c r="X16" s="1"/>
      <c r="Y16" s="1"/>
      <c r="Z16" s="1"/>
      <c r="AA16" s="1"/>
    </row>
  </sheetData>
  <sheetProtection/>
  <mergeCells count="25">
    <mergeCell ref="B4:G4"/>
    <mergeCell ref="N4:S4"/>
    <mergeCell ref="N5:O5"/>
    <mergeCell ref="B5:C5"/>
    <mergeCell ref="F5:G5"/>
    <mergeCell ref="AB5:AC5"/>
    <mergeCell ref="H4:M4"/>
    <mergeCell ref="J5:K5"/>
    <mergeCell ref="L5:M5"/>
    <mergeCell ref="A14:Q14"/>
    <mergeCell ref="V5:W5"/>
    <mergeCell ref="T5:U5"/>
    <mergeCell ref="R5:S5"/>
    <mergeCell ref="D5:E5"/>
    <mergeCell ref="P5:Q5"/>
    <mergeCell ref="H5:I5"/>
    <mergeCell ref="AF4:AK4"/>
    <mergeCell ref="AF5:AG5"/>
    <mergeCell ref="AH5:AI5"/>
    <mergeCell ref="AJ5:AK5"/>
    <mergeCell ref="T4:Y4"/>
    <mergeCell ref="X5:Y5"/>
    <mergeCell ref="AD5:AE5"/>
    <mergeCell ref="Z4:AE4"/>
    <mergeCell ref="Z5:AA5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2020-11-09T08:19:49Z</cp:lastPrinted>
  <dcterms:created xsi:type="dcterms:W3CDTF">2011-02-02T11:32:10Z</dcterms:created>
  <dcterms:modified xsi:type="dcterms:W3CDTF">2020-11-09T08:19:55Z</dcterms:modified>
  <cp:category/>
  <cp:version/>
  <cp:contentType/>
  <cp:contentStatus/>
</cp:coreProperties>
</file>